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f\Business_Dept\FINANCIAL\BUDGET\19-20\"/>
    </mc:Choice>
  </mc:AlternateContent>
  <bookViews>
    <workbookView xWindow="0" yWindow="0" windowWidth="22710" windowHeight="11025"/>
  </bookViews>
  <sheets>
    <sheet name="201920 Budget" sheetId="1" r:id="rId1"/>
  </sheets>
  <externalReferences>
    <externalReference r:id="rId2"/>
  </externalReferences>
  <definedNames>
    <definedName name="_xlnm.Print_Area" localSheetId="0">'201920 Budget'!$A$1:$I$37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C35" i="1"/>
  <c r="I34" i="1"/>
  <c r="C34" i="1"/>
  <c r="G33" i="1"/>
  <c r="G37" i="1" s="1"/>
  <c r="C33" i="1"/>
  <c r="C32" i="1"/>
  <c r="I32" i="1" s="1"/>
  <c r="E31" i="1"/>
  <c r="C31" i="1"/>
  <c r="E30" i="1"/>
  <c r="C30" i="1"/>
  <c r="I30" i="1" s="1"/>
  <c r="E29" i="1"/>
  <c r="C29" i="1"/>
  <c r="E28" i="1"/>
  <c r="C28" i="1"/>
  <c r="I28" i="1" s="1"/>
  <c r="E27" i="1"/>
  <c r="C27" i="1"/>
  <c r="E26" i="1"/>
  <c r="C26" i="1"/>
  <c r="I26" i="1" s="1"/>
  <c r="C25" i="1"/>
  <c r="I25" i="1" s="1"/>
  <c r="C24" i="1"/>
  <c r="I24" i="1" s="1"/>
  <c r="C23" i="1"/>
  <c r="I23" i="1" s="1"/>
  <c r="C22" i="1"/>
  <c r="I22" i="1" s="1"/>
  <c r="C21" i="1"/>
  <c r="I21" i="1" s="1"/>
  <c r="C20" i="1"/>
  <c r="I20" i="1" s="1"/>
  <c r="C19" i="1"/>
  <c r="I19" i="1" s="1"/>
  <c r="C18" i="1"/>
  <c r="I18" i="1" s="1"/>
  <c r="C17" i="1"/>
  <c r="G14" i="1"/>
  <c r="I14" i="1" s="1"/>
  <c r="E14" i="1"/>
  <c r="C14" i="1"/>
  <c r="I12" i="1"/>
  <c r="I11" i="1"/>
  <c r="I10" i="1"/>
  <c r="I9" i="1"/>
  <c r="C37" i="1" l="1"/>
  <c r="I27" i="1"/>
  <c r="I29" i="1"/>
  <c r="I31" i="1"/>
  <c r="I33" i="1"/>
  <c r="E37" i="1"/>
  <c r="I17" i="1"/>
  <c r="I37" i="1" s="1"/>
</calcChain>
</file>

<file path=xl/sharedStrings.xml><?xml version="1.0" encoding="utf-8"?>
<sst xmlns="http://schemas.openxmlformats.org/spreadsheetml/2006/main" count="42" uniqueCount="39">
  <si>
    <t>SEGUIN INDEPENDENT SCHOOL DISTRICT</t>
  </si>
  <si>
    <t>2019-20 ADOPTED BUDGET</t>
  </si>
  <si>
    <t xml:space="preserve"> </t>
  </si>
  <si>
    <t>General</t>
  </si>
  <si>
    <t>Food</t>
  </si>
  <si>
    <t>Debt</t>
  </si>
  <si>
    <t>Total</t>
  </si>
  <si>
    <t>Operating</t>
  </si>
  <si>
    <t>Service</t>
  </si>
  <si>
    <t>All</t>
  </si>
  <si>
    <t>Fund</t>
  </si>
  <si>
    <t>Funds</t>
  </si>
  <si>
    <t xml:space="preserve">  REVENUE</t>
  </si>
  <si>
    <t xml:space="preserve">      Property Taxes  </t>
  </si>
  <si>
    <t xml:space="preserve">      Other Local Sources</t>
  </si>
  <si>
    <t xml:space="preserve">      State Sources</t>
  </si>
  <si>
    <t xml:space="preserve">      Federal Sources</t>
  </si>
  <si>
    <t xml:space="preserve">  TOTAL REVENUE</t>
  </si>
  <si>
    <t xml:space="preserve">  EXPENDITURES</t>
  </si>
  <si>
    <t>Instruction</t>
  </si>
  <si>
    <t>Instr Resources/Media Svcs</t>
  </si>
  <si>
    <t>Curr &amp; Inst Staff Develop</t>
  </si>
  <si>
    <t>Instructional Leadership</t>
  </si>
  <si>
    <t>School Leadership</t>
  </si>
  <si>
    <t>Guidance &amp; Counseling</t>
  </si>
  <si>
    <t>Social Work Services</t>
  </si>
  <si>
    <t>Health Services</t>
  </si>
  <si>
    <t>Student Transportation</t>
  </si>
  <si>
    <t>Food Services</t>
  </si>
  <si>
    <t>Extra-curricular Activities</t>
  </si>
  <si>
    <t>General Administration</t>
  </si>
  <si>
    <t>Plant Maintenance</t>
  </si>
  <si>
    <t>Security Services</t>
  </si>
  <si>
    <t>Data Processing Services</t>
  </si>
  <si>
    <t>Community Services</t>
  </si>
  <si>
    <t>Debt Service</t>
  </si>
  <si>
    <t>Facilities Constr/Improvements</t>
  </si>
  <si>
    <t>Other Governmental Charges</t>
  </si>
  <si>
    <t xml:space="preserve">  TOTAL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</si>
</sst>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409]mmmm\ d\,\ yyyy;@"/>
    <numFmt numFmtId="165" formatCode="_(&quot;$&quot;* #,##0_);_(&quot;$&quot;* \(#,##0\);_(&quot;$&quot;* &quot;-&quot;??_);_(@_)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/>
    <xf numFmtId="164" fontId="0" fillId="0" borderId="0" xfId="0" applyNumberFormat="1" applyBorder="1" applyAlignment="1">
      <alignment horizontal="centerContinuous"/>
    </xf>
    <xf numFmtId="0" fontId="0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0" fillId="0" borderId="0" xfId="1" applyNumberFormat="1" applyFont="1" applyBorder="1"/>
    <xf numFmtId="165" fontId="0" fillId="0" borderId="0" xfId="0" applyNumberFormat="1" applyBorder="1"/>
    <xf numFmtId="166" fontId="0" fillId="0" borderId="0" xfId="1" applyNumberFormat="1" applyFont="1" applyBorder="1"/>
    <xf numFmtId="166" fontId="0" fillId="0" borderId="0" xfId="0" applyNumberFormat="1" applyBorder="1"/>
    <xf numFmtId="166" fontId="3" fillId="0" borderId="0" xfId="1" applyNumberFormat="1" applyFont="1" applyBorder="1"/>
    <xf numFmtId="166" fontId="3" fillId="0" borderId="0" xfId="0" applyNumberFormat="1" applyFont="1" applyBorder="1"/>
    <xf numFmtId="165" fontId="0" fillId="0" borderId="1" xfId="1" applyNumberFormat="1" applyFont="1" applyBorder="1"/>
    <xf numFmtId="165" fontId="0" fillId="0" borderId="1" xfId="0" applyNumberFormat="1" applyBorder="1"/>
    <xf numFmtId="43" fontId="0" fillId="0" borderId="0" xfId="1" applyFont="1" applyBorder="1"/>
    <xf numFmtId="43" fontId="3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ETINGS/19-20%20Proposed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budget comparisons"/>
      <sheetName val="adopted budget posting"/>
    </sheetNames>
    <sheetDataSet>
      <sheetData sheetId="0">
        <row r="19">
          <cell r="F19">
            <v>34593695</v>
          </cell>
        </row>
        <row r="20">
          <cell r="F20">
            <v>972412</v>
          </cell>
        </row>
        <row r="21">
          <cell r="F21">
            <v>974970</v>
          </cell>
        </row>
        <row r="22">
          <cell r="F22">
            <v>1581064</v>
          </cell>
        </row>
        <row r="23">
          <cell r="F23">
            <v>4388695</v>
          </cell>
        </row>
        <row r="24">
          <cell r="F24">
            <v>2258241</v>
          </cell>
        </row>
        <row r="25">
          <cell r="F25">
            <v>511441</v>
          </cell>
        </row>
        <row r="26">
          <cell r="F26">
            <v>571797</v>
          </cell>
        </row>
        <row r="27">
          <cell r="F27">
            <v>2910685</v>
          </cell>
        </row>
        <row r="28">
          <cell r="F28">
            <v>0</v>
          </cell>
          <cell r="I28">
            <v>4389500</v>
          </cell>
        </row>
        <row r="29">
          <cell r="F29">
            <v>2023882</v>
          </cell>
          <cell r="I29">
            <v>0</v>
          </cell>
        </row>
        <row r="30">
          <cell r="F30">
            <v>2225379</v>
          </cell>
          <cell r="I30">
            <v>0</v>
          </cell>
        </row>
        <row r="31">
          <cell r="F31">
            <v>6409126</v>
          </cell>
          <cell r="I31">
            <v>10000</v>
          </cell>
        </row>
        <row r="32">
          <cell r="F32">
            <v>492579</v>
          </cell>
          <cell r="I32">
            <v>500</v>
          </cell>
        </row>
        <row r="33">
          <cell r="F33">
            <v>1593606</v>
          </cell>
          <cell r="I33">
            <v>0</v>
          </cell>
        </row>
        <row r="34">
          <cell r="F34">
            <v>72962</v>
          </cell>
        </row>
        <row r="35">
          <cell r="F35">
            <v>0</v>
          </cell>
          <cell r="L35">
            <v>13794022</v>
          </cell>
        </row>
        <row r="36">
          <cell r="F36">
            <v>0</v>
          </cell>
        </row>
        <row r="37">
          <cell r="F37">
            <v>595325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topLeftCell="A13" workbookViewId="0">
      <selection activeCell="B43" sqref="B43"/>
    </sheetView>
  </sheetViews>
  <sheetFormatPr defaultRowHeight="15" x14ac:dyDescent="0.25"/>
  <cols>
    <col min="1" max="1" width="6.140625" customWidth="1"/>
    <col min="2" max="2" width="29.42578125" bestFit="1" customWidth="1"/>
    <col min="3" max="3" width="15.42578125" bestFit="1" customWidth="1"/>
    <col min="4" max="4" width="2.7109375" customWidth="1"/>
    <col min="5" max="5" width="14.28515625" bestFit="1" customWidth="1"/>
    <col min="6" max="6" width="2.7109375" customWidth="1"/>
    <col min="7" max="7" width="15.42578125" bestFit="1" customWidth="1"/>
    <col min="8" max="8" width="2.7109375" customWidth="1"/>
    <col min="9" max="9" width="15.42578125" bestFit="1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3" customForma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s="3" customFormat="1" x14ac:dyDescent="0.25">
      <c r="A3" s="4">
        <v>43634</v>
      </c>
      <c r="B3" s="4"/>
      <c r="C3" s="4"/>
      <c r="D3" s="4"/>
      <c r="E3" s="4"/>
      <c r="F3" s="4"/>
      <c r="G3" s="4"/>
      <c r="H3" s="4"/>
      <c r="I3" s="4"/>
    </row>
    <row r="4" spans="1:9" s="3" customFormat="1" x14ac:dyDescent="0.25">
      <c r="A4" s="3" t="s">
        <v>2</v>
      </c>
      <c r="I4" s="2"/>
    </row>
    <row r="5" spans="1:9" s="3" customFormat="1" x14ac:dyDescent="0.25">
      <c r="C5" s="5" t="s">
        <v>3</v>
      </c>
      <c r="D5" s="6"/>
      <c r="E5" s="7" t="s">
        <v>4</v>
      </c>
      <c r="F5" s="6"/>
      <c r="G5" s="7" t="s">
        <v>5</v>
      </c>
      <c r="H5" s="6"/>
      <c r="I5" s="7" t="s">
        <v>6</v>
      </c>
    </row>
    <row r="6" spans="1:9" x14ac:dyDescent="0.25">
      <c r="A6" s="3"/>
      <c r="B6" s="3"/>
      <c r="C6" s="5" t="s">
        <v>7</v>
      </c>
      <c r="D6" s="6"/>
      <c r="E6" s="7" t="s">
        <v>8</v>
      </c>
      <c r="F6" s="6"/>
      <c r="G6" s="7" t="s">
        <v>8</v>
      </c>
      <c r="H6" s="6"/>
      <c r="I6" s="7" t="s">
        <v>9</v>
      </c>
    </row>
    <row r="7" spans="1:9" x14ac:dyDescent="0.25">
      <c r="A7" s="3"/>
      <c r="B7" s="3"/>
      <c r="C7" s="8" t="s">
        <v>10</v>
      </c>
      <c r="D7" s="6"/>
      <c r="E7" s="8" t="s">
        <v>10</v>
      </c>
      <c r="F7" s="6"/>
      <c r="G7" s="8" t="s">
        <v>10</v>
      </c>
      <c r="H7" s="6"/>
      <c r="I7" s="8" t="s">
        <v>11</v>
      </c>
    </row>
    <row r="8" spans="1:9" x14ac:dyDescent="0.25">
      <c r="A8" s="3" t="s">
        <v>12</v>
      </c>
      <c r="B8" s="3"/>
      <c r="C8" s="3"/>
      <c r="D8" s="3"/>
      <c r="E8" s="3"/>
      <c r="F8" s="3"/>
      <c r="G8" s="3"/>
      <c r="H8" s="3"/>
      <c r="I8" s="3"/>
    </row>
    <row r="9" spans="1:9" x14ac:dyDescent="0.25">
      <c r="A9" s="3" t="s">
        <v>13</v>
      </c>
      <c r="B9" s="3"/>
      <c r="C9" s="9">
        <v>35898945</v>
      </c>
      <c r="D9" s="9"/>
      <c r="E9" s="9">
        <v>0</v>
      </c>
      <c r="F9" s="9"/>
      <c r="G9" s="9">
        <v>13454022</v>
      </c>
      <c r="H9" s="9"/>
      <c r="I9" s="10">
        <f>+G9+E9+C9</f>
        <v>49352967</v>
      </c>
    </row>
    <row r="10" spans="1:9" x14ac:dyDescent="0.25">
      <c r="A10" s="3" t="s">
        <v>14</v>
      </c>
      <c r="B10" s="3"/>
      <c r="C10" s="11">
        <v>1271000</v>
      </c>
      <c r="D10" s="11"/>
      <c r="E10" s="11">
        <v>841000</v>
      </c>
      <c r="F10" s="11"/>
      <c r="G10" s="11">
        <v>340000</v>
      </c>
      <c r="H10" s="11"/>
      <c r="I10" s="12">
        <f>+G10+E10+C10</f>
        <v>2452000</v>
      </c>
    </row>
    <row r="11" spans="1:9" x14ac:dyDescent="0.25">
      <c r="A11" s="3" t="s">
        <v>15</v>
      </c>
      <c r="B11" s="3"/>
      <c r="C11" s="11">
        <v>23908914</v>
      </c>
      <c r="D11" s="11"/>
      <c r="E11" s="11">
        <v>70000</v>
      </c>
      <c r="F11" s="11"/>
      <c r="G11" s="11">
        <v>0</v>
      </c>
      <c r="H11" s="11"/>
      <c r="I11" s="12">
        <f>+G11+E11+C11</f>
        <v>23978914</v>
      </c>
    </row>
    <row r="12" spans="1:9" ht="17.25" x14ac:dyDescent="0.4">
      <c r="A12" s="3" t="s">
        <v>16</v>
      </c>
      <c r="B12" s="3"/>
      <c r="C12" s="13">
        <v>1097000</v>
      </c>
      <c r="D12" s="11"/>
      <c r="E12" s="13">
        <v>3489000</v>
      </c>
      <c r="F12" s="11"/>
      <c r="G12" s="13">
        <v>0</v>
      </c>
      <c r="H12" s="11"/>
      <c r="I12" s="14">
        <f>+G12+E12+C12</f>
        <v>4586000</v>
      </c>
    </row>
    <row r="13" spans="1:9" x14ac:dyDescent="0.25">
      <c r="A13" s="3"/>
      <c r="B13" s="3"/>
      <c r="C13" s="11"/>
      <c r="D13" s="11"/>
      <c r="E13" s="11"/>
      <c r="F13" s="11"/>
      <c r="G13" s="11"/>
      <c r="H13" s="11"/>
      <c r="I13" s="3"/>
    </row>
    <row r="14" spans="1:9" ht="15.75" thickBot="1" x14ac:dyDescent="0.3">
      <c r="A14" s="3"/>
      <c r="B14" s="3" t="s">
        <v>17</v>
      </c>
      <c r="C14" s="15">
        <f>SUM(C9:C12)</f>
        <v>62175859</v>
      </c>
      <c r="D14" s="9"/>
      <c r="E14" s="15">
        <f>SUM(E10:E13)</f>
        <v>4400000</v>
      </c>
      <c r="F14" s="9"/>
      <c r="G14" s="15">
        <f>SUM(G9:G13)</f>
        <v>13794022</v>
      </c>
      <c r="H14" s="9"/>
      <c r="I14" s="16">
        <f>+G14+E14+C14</f>
        <v>80369881</v>
      </c>
    </row>
    <row r="15" spans="1:9" ht="15.75" thickTop="1" x14ac:dyDescent="0.25">
      <c r="A15" s="3"/>
      <c r="B15" s="3"/>
      <c r="C15" s="11"/>
      <c r="D15" s="11"/>
      <c r="E15" s="11"/>
      <c r="F15" s="11"/>
      <c r="G15" s="11"/>
      <c r="H15" s="11"/>
      <c r="I15" s="3"/>
    </row>
    <row r="16" spans="1:9" x14ac:dyDescent="0.25">
      <c r="A16" s="3" t="s">
        <v>18</v>
      </c>
      <c r="B16" s="3"/>
      <c r="C16" s="11"/>
      <c r="D16" s="11"/>
      <c r="E16" s="11"/>
      <c r="F16" s="11"/>
      <c r="G16" s="11"/>
      <c r="H16" s="11"/>
      <c r="I16" s="3"/>
    </row>
    <row r="17" spans="1:9" x14ac:dyDescent="0.25">
      <c r="A17" s="3">
        <v>11</v>
      </c>
      <c r="B17" s="3" t="s">
        <v>19</v>
      </c>
      <c r="C17" s="9">
        <f>+'[1]Proposed budget comparisons'!F19</f>
        <v>34593695</v>
      </c>
      <c r="D17" s="9"/>
      <c r="E17" s="9">
        <v>0</v>
      </c>
      <c r="F17" s="9"/>
      <c r="G17" s="9">
        <v>0</v>
      </c>
      <c r="H17" s="9"/>
      <c r="I17" s="10">
        <f t="shared" ref="I17:I35" si="0">+G17+E17+C17</f>
        <v>34593695</v>
      </c>
    </row>
    <row r="18" spans="1:9" x14ac:dyDescent="0.25">
      <c r="A18" s="3">
        <v>12</v>
      </c>
      <c r="B18" s="3" t="s">
        <v>20</v>
      </c>
      <c r="C18" s="11">
        <f>+'[1]Proposed budget comparisons'!F20</f>
        <v>972412</v>
      </c>
      <c r="D18" s="11"/>
      <c r="E18" s="11">
        <v>0</v>
      </c>
      <c r="F18" s="11"/>
      <c r="G18" s="11">
        <v>0</v>
      </c>
      <c r="H18" s="11"/>
      <c r="I18" s="12">
        <f t="shared" si="0"/>
        <v>972412</v>
      </c>
    </row>
    <row r="19" spans="1:9" x14ac:dyDescent="0.25">
      <c r="A19" s="3">
        <v>13</v>
      </c>
      <c r="B19" s="3" t="s">
        <v>21</v>
      </c>
      <c r="C19" s="11">
        <f>+'[1]Proposed budget comparisons'!F21</f>
        <v>974970</v>
      </c>
      <c r="D19" s="11"/>
      <c r="E19" s="11">
        <v>0</v>
      </c>
      <c r="F19" s="11"/>
      <c r="G19" s="11">
        <v>0</v>
      </c>
      <c r="H19" s="11"/>
      <c r="I19" s="12">
        <f t="shared" si="0"/>
        <v>974970</v>
      </c>
    </row>
    <row r="20" spans="1:9" x14ac:dyDescent="0.25">
      <c r="A20" s="3">
        <v>21</v>
      </c>
      <c r="B20" s="3" t="s">
        <v>22</v>
      </c>
      <c r="C20" s="11">
        <f>+'[1]Proposed budget comparisons'!F22</f>
        <v>1581064</v>
      </c>
      <c r="D20" s="11"/>
      <c r="E20" s="11">
        <v>0</v>
      </c>
      <c r="F20" s="11"/>
      <c r="G20" s="11">
        <v>0</v>
      </c>
      <c r="H20" s="11"/>
      <c r="I20" s="12">
        <f t="shared" si="0"/>
        <v>1581064</v>
      </c>
    </row>
    <row r="21" spans="1:9" x14ac:dyDescent="0.25">
      <c r="A21" s="3">
        <v>23</v>
      </c>
      <c r="B21" s="3" t="s">
        <v>23</v>
      </c>
      <c r="C21" s="11">
        <f>+'[1]Proposed budget comparisons'!F23</f>
        <v>4388695</v>
      </c>
      <c r="D21" s="11"/>
      <c r="E21" s="11">
        <v>0</v>
      </c>
      <c r="F21" s="11"/>
      <c r="G21" s="11">
        <v>0</v>
      </c>
      <c r="H21" s="11"/>
      <c r="I21" s="12">
        <f t="shared" si="0"/>
        <v>4388695</v>
      </c>
    </row>
    <row r="22" spans="1:9" x14ac:dyDescent="0.25">
      <c r="A22" s="3">
        <v>31</v>
      </c>
      <c r="B22" s="3" t="s">
        <v>24</v>
      </c>
      <c r="C22" s="11">
        <f>+'[1]Proposed budget comparisons'!F24</f>
        <v>2258241</v>
      </c>
      <c r="D22" s="11"/>
      <c r="E22" s="11">
        <v>0</v>
      </c>
      <c r="F22" s="11"/>
      <c r="G22" s="11">
        <v>0</v>
      </c>
      <c r="H22" s="11"/>
      <c r="I22" s="12">
        <f t="shared" si="0"/>
        <v>2258241</v>
      </c>
    </row>
    <row r="23" spans="1:9" x14ac:dyDescent="0.25">
      <c r="A23" s="3">
        <v>32</v>
      </c>
      <c r="B23" s="3" t="s">
        <v>25</v>
      </c>
      <c r="C23" s="11">
        <f>+'[1]Proposed budget comparisons'!F25</f>
        <v>511441</v>
      </c>
      <c r="D23" s="11"/>
      <c r="E23" s="11">
        <v>0</v>
      </c>
      <c r="F23" s="11"/>
      <c r="G23" s="11">
        <v>0</v>
      </c>
      <c r="H23" s="11"/>
      <c r="I23" s="12">
        <f t="shared" si="0"/>
        <v>511441</v>
      </c>
    </row>
    <row r="24" spans="1:9" x14ac:dyDescent="0.25">
      <c r="A24" s="3">
        <v>33</v>
      </c>
      <c r="B24" s="3" t="s">
        <v>26</v>
      </c>
      <c r="C24" s="11">
        <f>+'[1]Proposed budget comparisons'!F26</f>
        <v>571797</v>
      </c>
      <c r="D24" s="11"/>
      <c r="E24" s="11">
        <v>0</v>
      </c>
      <c r="F24" s="11"/>
      <c r="G24" s="11">
        <v>0</v>
      </c>
      <c r="H24" s="11"/>
      <c r="I24" s="12">
        <f t="shared" si="0"/>
        <v>571797</v>
      </c>
    </row>
    <row r="25" spans="1:9" x14ac:dyDescent="0.25">
      <c r="A25" s="3">
        <v>34</v>
      </c>
      <c r="B25" s="3" t="s">
        <v>27</v>
      </c>
      <c r="C25" s="11">
        <f>+'[1]Proposed budget comparisons'!F27</f>
        <v>2910685</v>
      </c>
      <c r="D25" s="11"/>
      <c r="E25" s="11">
        <v>0</v>
      </c>
      <c r="F25" s="11"/>
      <c r="G25" s="11">
        <v>0</v>
      </c>
      <c r="H25" s="11"/>
      <c r="I25" s="12">
        <f t="shared" si="0"/>
        <v>2910685</v>
      </c>
    </row>
    <row r="26" spans="1:9" x14ac:dyDescent="0.25">
      <c r="A26" s="3">
        <v>35</v>
      </c>
      <c r="B26" s="3" t="s">
        <v>28</v>
      </c>
      <c r="C26" s="11">
        <f>+'[1]Proposed budget comparisons'!F28</f>
        <v>0</v>
      </c>
      <c r="D26" s="11"/>
      <c r="E26" s="11">
        <f>+'[1]Proposed budget comparisons'!I28</f>
        <v>4389500</v>
      </c>
      <c r="F26" s="11"/>
      <c r="G26" s="11">
        <v>0</v>
      </c>
      <c r="H26" s="11"/>
      <c r="I26" s="12">
        <f t="shared" si="0"/>
        <v>4389500</v>
      </c>
    </row>
    <row r="27" spans="1:9" x14ac:dyDescent="0.25">
      <c r="A27" s="3">
        <v>36</v>
      </c>
      <c r="B27" s="3" t="s">
        <v>29</v>
      </c>
      <c r="C27" s="11">
        <f>+'[1]Proposed budget comparisons'!F29</f>
        <v>2023882</v>
      </c>
      <c r="D27" s="11"/>
      <c r="E27" s="11">
        <f>+'[1]Proposed budget comparisons'!I29</f>
        <v>0</v>
      </c>
      <c r="F27" s="11"/>
      <c r="G27" s="11">
        <v>0</v>
      </c>
      <c r="H27" s="11"/>
      <c r="I27" s="12">
        <f t="shared" si="0"/>
        <v>2023882</v>
      </c>
    </row>
    <row r="28" spans="1:9" x14ac:dyDescent="0.25">
      <c r="A28" s="3">
        <v>41</v>
      </c>
      <c r="B28" s="3" t="s">
        <v>30</v>
      </c>
      <c r="C28" s="11">
        <f>+'[1]Proposed budget comparisons'!F30</f>
        <v>2225379</v>
      </c>
      <c r="D28" s="11"/>
      <c r="E28" s="11">
        <f>+'[1]Proposed budget comparisons'!I30</f>
        <v>0</v>
      </c>
      <c r="F28" s="11"/>
      <c r="G28" s="11">
        <v>0</v>
      </c>
      <c r="H28" s="11"/>
      <c r="I28" s="12">
        <f t="shared" si="0"/>
        <v>2225379</v>
      </c>
    </row>
    <row r="29" spans="1:9" x14ac:dyDescent="0.25">
      <c r="A29" s="3">
        <v>51</v>
      </c>
      <c r="B29" s="3" t="s">
        <v>31</v>
      </c>
      <c r="C29" s="11">
        <f>+'[1]Proposed budget comparisons'!F31</f>
        <v>6409126</v>
      </c>
      <c r="D29" s="11"/>
      <c r="E29" s="11">
        <f>+'[1]Proposed budget comparisons'!I31</f>
        <v>10000</v>
      </c>
      <c r="F29" s="11"/>
      <c r="G29" s="11">
        <v>0</v>
      </c>
      <c r="H29" s="11"/>
      <c r="I29" s="12">
        <f t="shared" si="0"/>
        <v>6419126</v>
      </c>
    </row>
    <row r="30" spans="1:9" x14ac:dyDescent="0.25">
      <c r="A30" s="3">
        <v>52</v>
      </c>
      <c r="B30" s="3" t="s">
        <v>32</v>
      </c>
      <c r="C30" s="11">
        <f>+'[1]Proposed budget comparisons'!F32</f>
        <v>492579</v>
      </c>
      <c r="D30" s="11"/>
      <c r="E30" s="11">
        <f>+'[1]Proposed budget comparisons'!I32</f>
        <v>500</v>
      </c>
      <c r="F30" s="11"/>
      <c r="G30" s="11">
        <v>0</v>
      </c>
      <c r="H30" s="11"/>
      <c r="I30" s="12">
        <f t="shared" si="0"/>
        <v>493079</v>
      </c>
    </row>
    <row r="31" spans="1:9" x14ac:dyDescent="0.25">
      <c r="A31" s="3">
        <v>53</v>
      </c>
      <c r="B31" s="3" t="s">
        <v>33</v>
      </c>
      <c r="C31" s="11">
        <f>+'[1]Proposed budget comparisons'!F33</f>
        <v>1593606</v>
      </c>
      <c r="D31" s="11"/>
      <c r="E31" s="11">
        <f>+'[1]Proposed budget comparisons'!I33</f>
        <v>0</v>
      </c>
      <c r="F31" s="11"/>
      <c r="G31" s="11">
        <v>0</v>
      </c>
      <c r="H31" s="11"/>
      <c r="I31" s="12">
        <f t="shared" si="0"/>
        <v>1593606</v>
      </c>
    </row>
    <row r="32" spans="1:9" x14ac:dyDescent="0.25">
      <c r="A32" s="3">
        <v>61</v>
      </c>
      <c r="B32" s="3" t="s">
        <v>34</v>
      </c>
      <c r="C32" s="11">
        <f>+'[1]Proposed budget comparisons'!F34</f>
        <v>72962</v>
      </c>
      <c r="D32" s="11"/>
      <c r="E32" s="11">
        <v>0</v>
      </c>
      <c r="F32" s="11"/>
      <c r="G32" s="11">
        <v>0</v>
      </c>
      <c r="H32" s="11"/>
      <c r="I32" s="12">
        <f t="shared" si="0"/>
        <v>72962</v>
      </c>
    </row>
    <row r="33" spans="1:9" x14ac:dyDescent="0.25">
      <c r="A33" s="3">
        <v>71</v>
      </c>
      <c r="B33" s="3" t="s">
        <v>35</v>
      </c>
      <c r="C33" s="11">
        <f>+'[1]Proposed budget comparisons'!F35</f>
        <v>0</v>
      </c>
      <c r="D33" s="11"/>
      <c r="E33" s="11">
        <v>0</v>
      </c>
      <c r="F33" s="11"/>
      <c r="G33" s="11">
        <f>+'[1]Proposed budget comparisons'!L35</f>
        <v>13794022</v>
      </c>
      <c r="H33" s="11"/>
      <c r="I33" s="12">
        <f t="shared" si="0"/>
        <v>13794022</v>
      </c>
    </row>
    <row r="34" spans="1:9" x14ac:dyDescent="0.25">
      <c r="A34" s="3">
        <v>81</v>
      </c>
      <c r="B34" s="3" t="s">
        <v>36</v>
      </c>
      <c r="C34" s="11">
        <f>+'[1]Proposed budget comparisons'!F36</f>
        <v>0</v>
      </c>
      <c r="D34" s="11"/>
      <c r="E34" s="11">
        <v>0</v>
      </c>
      <c r="F34" s="11"/>
      <c r="G34" s="17">
        <v>0</v>
      </c>
      <c r="H34" s="17"/>
      <c r="I34" s="12">
        <f t="shared" si="0"/>
        <v>0</v>
      </c>
    </row>
    <row r="35" spans="1:9" ht="17.25" x14ac:dyDescent="0.4">
      <c r="A35" s="3">
        <v>99</v>
      </c>
      <c r="B35" s="3" t="s">
        <v>37</v>
      </c>
      <c r="C35" s="13">
        <f>+'[1]Proposed budget comparisons'!F37</f>
        <v>595325</v>
      </c>
      <c r="D35" s="11"/>
      <c r="E35" s="13">
        <v>0</v>
      </c>
      <c r="F35" s="11"/>
      <c r="G35" s="18">
        <v>0</v>
      </c>
      <c r="H35" s="17"/>
      <c r="I35" s="14">
        <f t="shared" si="0"/>
        <v>595325</v>
      </c>
    </row>
    <row r="36" spans="1:9" x14ac:dyDescent="0.25">
      <c r="A36" s="3"/>
      <c r="B36" s="3"/>
      <c r="C36" s="11"/>
      <c r="D36" s="11"/>
      <c r="E36" s="3"/>
      <c r="F36" s="3"/>
      <c r="G36" s="3"/>
      <c r="H36" s="3"/>
      <c r="I36" s="3"/>
    </row>
    <row r="37" spans="1:9" ht="15.75" thickBot="1" x14ac:dyDescent="0.3">
      <c r="A37" s="3"/>
      <c r="B37" s="3" t="s">
        <v>38</v>
      </c>
      <c r="C37" s="15">
        <f>SUM(C17:C35)</f>
        <v>62175859</v>
      </c>
      <c r="D37" s="9"/>
      <c r="E37" s="15">
        <f>SUM(E17:E35)</f>
        <v>4400000</v>
      </c>
      <c r="F37" s="9"/>
      <c r="G37" s="15">
        <f>SUM(G17:G35)</f>
        <v>13794022</v>
      </c>
      <c r="H37" s="9"/>
      <c r="I37" s="15">
        <f>SUM(I17:I35)</f>
        <v>80369881</v>
      </c>
    </row>
    <row r="38" spans="1:9" ht="15.75" thickTop="1" x14ac:dyDescent="0.25"/>
  </sheetData>
  <printOptions horizontalCentered="1"/>
  <pageMargins left="0.4" right="0.4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201920 Budget</vt:lpstr>
      <vt:lpstr>'201920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chernandez</dc:creator>
  <cp:lastModifiedBy>chernandez</cp:lastModifiedBy>
  <cp:lastPrinted>2019-08-27T18:56:05Z</cp:lastPrinted>
  <dcterms:created xsi:type="dcterms:W3CDTF">2019-08-27T18:52:47Z</dcterms:created>
  <dcterms:modified xsi:type="dcterms:W3CDTF">2019-08-27T18:56:20Z</dcterms:modified>
</cp:coreProperties>
</file>